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<sst xmlns="http://schemas.openxmlformats.org/spreadsheetml/2006/main" count="236" uniqueCount="129">
  <si>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</si>
  <si>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</si>
  <si>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</si>
  <si>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</si>
  <si>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</si>
  <si>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</si>
  <si>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</si>
  <si>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</si>
  <si>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</si>
  <si>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</si>
  <si>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</si>
  <si>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</si>
  <si>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</si>
  <si>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</si>
  <si>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</si>
  <si>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</si>
  <si>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</si>
  <si>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</si>
  <si>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</si>
  <si>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</si>
  <si>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</si>
  <si>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</si>
  <si>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</si>
  <si>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</si>
  <si>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</si>
  <si>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</si>
  <si>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</si>
  <si>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</si>
  <si>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</si>
  <si>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</si>
  <si>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</si>
  <si>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</si>
  <si>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</si>
  <si>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</si>
  <si>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</si>
  <si>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</si>
  <si>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</si>
  <si>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</si>
  <si>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</si>
  <si>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</si>
  <si>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</si>
  <si>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</si>
  <si>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</si>
  <si>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</si>
  <si>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</si>
  <si>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</si>
  <si>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</si>
  <si>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</si>
  <si>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</si>
  <si>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</si>
  <si>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</si>
  <si>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</si>
  <si>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</si>
  <si>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</si>
  <si>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</si>
  <si>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</si>
  <si>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</si>
  <si>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</si>
  <si>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</si>
  <si>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</si>
  <si>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</si>
  <si>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</si>
  <si>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</si>
  <si>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</si>
  <si>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</si>
  <si>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</si>
  <si>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</si>
  <si>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</si>
  <si>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</si>
  <si>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</si>
  <si>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</si>
  <si>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</si>
  <si>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</si>
  <si>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</si>
  <si>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</si>
  <si>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</si>
  <si>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</si>
  <si>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</si>
  <si>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</si>
  <si>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</si>
  <si>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</si>
  <si>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</si>
  <si>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</si>
  <si>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</si>
  <si>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</si>
  <si>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</si>
  <si>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</si>
  <si>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</si>
  <si>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</si>
  <si>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</si>
  <si>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</si>
  <si>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</si>
  <si>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</si>
  <si>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</si>
  <si>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</si>
  <si>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</si>
  <si>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</si>
  <si>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</si>
  <si>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</si>
  <si>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</si>
  <si>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</si>
  <si>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</si>
  <si>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</si>
  <si>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</si>
  <si>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</si>
  <si>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</si>
  <si>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</si>
  <si>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</si>
  <si>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</si>
  <si>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</si>
  <si>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</si>
  <si>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</si>
  <si>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</si>
  <si>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</si>
  <si>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</si>
  <si>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</si>
  <si>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</si>
  <si>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</si>
  <si>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</si>
  <si>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</si>
  <si>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</si>
  <si>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</si>
  <si>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</si>
  <si>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</si>
  <si>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</si>
  <si>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</si>
  <si>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18.11.2020року №144-ОД "Про внесення змін до показників бюджету Новгород-Сіверської міської об'єднанаої територіальної громади на 2020 рік.",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рішення шістдесят шостої  сесії міської ради VII скликання від 8 грудня 2020 року №1300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14.12.20р. № 158-ОД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</t>
  </si>
  <si>
    <t>4. Обсяг бюджетних призначень/бюджетних асигнувань – 32 983 861,64 гривень , у тому числі загального фонду –32 224 898,66 гривень та спеціального фонду – 758 962,98 гривень.</t>
  </si>
  <si>
    <t>Наказ №243/06 від 22.12.2020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</si>
</sst>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34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1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13">
      <selection activeCell="C102" sqref="C102:K10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49" t="s">
        <v>0</v>
      </c>
      <c r="K2" s="149"/>
      <c r="L2" s="149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50" t="s">
        <v>1</v>
      </c>
      <c r="K3" s="150"/>
      <c r="L3" s="150"/>
      <c r="M3" s="1"/>
    </row>
    <row r="4" spans="1:13" ht="13.5" customHeight="1">
      <c r="A4" s="1"/>
      <c r="B4" s="1"/>
      <c r="C4" s="1"/>
      <c r="D4" s="1"/>
      <c r="E4" s="1"/>
      <c r="F4" s="1"/>
      <c r="G4" s="151" t="s">
        <v>2</v>
      </c>
      <c r="H4" s="151"/>
      <c r="I4" s="151"/>
      <c r="J4" s="151"/>
      <c r="K4" s="151"/>
      <c r="L4" s="151"/>
      <c r="M4" s="1"/>
    </row>
    <row r="5" spans="1:13" ht="13.5" customHeight="1">
      <c r="A5" s="1"/>
      <c r="B5" s="1"/>
      <c r="C5" s="1"/>
      <c r="D5" s="1"/>
      <c r="E5" s="1"/>
      <c r="F5" s="1"/>
      <c r="G5" s="152" t="s">
        <v>3</v>
      </c>
      <c r="H5" s="152"/>
      <c r="I5" s="152"/>
      <c r="J5" s="152"/>
      <c r="K5" s="152"/>
      <c r="L5" s="152"/>
      <c r="M5" s="1"/>
    </row>
    <row r="6" spans="1:13" ht="27" customHeight="1">
      <c r="A6" s="1"/>
      <c r="B6" s="1"/>
      <c r="C6" s="1"/>
      <c r="D6" s="1"/>
      <c r="E6" s="1"/>
      <c r="F6" s="1"/>
      <c r="G6" s="153" t="s">
        <v>4</v>
      </c>
      <c r="H6" s="153"/>
      <c r="I6" s="153"/>
      <c r="J6" s="153"/>
      <c r="K6" s="153"/>
      <c r="L6" s="153"/>
      <c r="M6" s="1"/>
    </row>
    <row r="7" spans="1:13" ht="9.75" customHeight="1">
      <c r="A7" s="1"/>
      <c r="B7" s="1"/>
      <c r="C7" s="1"/>
      <c r="D7" s="1"/>
      <c r="E7" s="1"/>
      <c r="F7" s="1"/>
      <c r="G7" s="154" t="s">
        <v>5</v>
      </c>
      <c r="H7" s="154"/>
      <c r="I7" s="154"/>
      <c r="J7" s="154"/>
      <c r="K7" s="154"/>
      <c r="L7" s="154"/>
      <c r="M7" s="1"/>
    </row>
    <row r="8" spans="1:13" ht="16.5" customHeight="1">
      <c r="A8" s="1"/>
      <c r="B8" s="1"/>
      <c r="C8" s="1"/>
      <c r="D8" s="1"/>
      <c r="E8" s="1"/>
      <c r="F8" s="1"/>
      <c r="G8" s="161" t="s">
        <v>6</v>
      </c>
      <c r="H8" s="161"/>
      <c r="I8" s="161"/>
      <c r="J8" s="161"/>
      <c r="K8" s="161"/>
      <c r="L8" s="161"/>
      <c r="M8" s="1"/>
    </row>
    <row r="9" spans="1:13" ht="9.75" customHeight="1">
      <c r="A9" s="1"/>
      <c r="B9" s="1"/>
      <c r="C9" s="1"/>
      <c r="D9" s="1"/>
      <c r="E9" s="1"/>
      <c r="F9" s="1"/>
      <c r="G9" s="154" t="s">
        <v>7</v>
      </c>
      <c r="H9" s="154"/>
      <c r="I9" s="154"/>
      <c r="J9" s="154"/>
      <c r="K9" s="154"/>
      <c r="L9" s="154"/>
      <c r="M9" s="1"/>
    </row>
    <row r="10" spans="1:13" ht="15" customHeight="1">
      <c r="A10" s="1"/>
      <c r="B10" s="1"/>
      <c r="C10" s="1"/>
      <c r="D10" s="1"/>
      <c r="E10" s="1"/>
      <c r="F10" s="1"/>
      <c r="G10" s="133" t="s">
        <v>128</v>
      </c>
      <c r="H10" s="133"/>
      <c r="I10" s="133"/>
      <c r="J10" s="133"/>
      <c r="K10" s="133"/>
      <c r="L10" s="13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62" t="s">
        <v>8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"/>
    </row>
    <row r="13" spans="1:13" ht="30.75" customHeight="1">
      <c r="A13" s="1"/>
      <c r="B13" s="163" t="s">
        <v>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"/>
    </row>
    <row r="14" spans="1:13" ht="18" customHeight="1">
      <c r="A14" s="1"/>
      <c r="B14" s="2" t="s">
        <v>10</v>
      </c>
      <c r="C14" s="3" t="s">
        <v>11</v>
      </c>
      <c r="D14" s="133" t="s">
        <v>4</v>
      </c>
      <c r="E14" s="133"/>
      <c r="F14" s="133"/>
      <c r="G14" s="133"/>
      <c r="H14" s="133"/>
      <c r="I14" s="133"/>
      <c r="J14" s="133"/>
      <c r="K14" s="133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69" t="s">
        <v>14</v>
      </c>
      <c r="E15" s="169"/>
      <c r="F15" s="169"/>
      <c r="G15" s="169"/>
      <c r="H15" s="169"/>
      <c r="I15" s="169"/>
      <c r="J15" s="169"/>
      <c r="K15" s="169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133" t="s">
        <v>54</v>
      </c>
      <c r="E16" s="133"/>
      <c r="F16" s="133"/>
      <c r="G16" s="133"/>
      <c r="H16" s="133"/>
      <c r="I16" s="133"/>
      <c r="J16" s="133"/>
      <c r="K16" s="13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69" t="s">
        <v>18</v>
      </c>
      <c r="E17" s="169"/>
      <c r="F17" s="169"/>
      <c r="G17" s="169"/>
      <c r="H17" s="169"/>
      <c r="I17" s="169"/>
      <c r="J17" s="169"/>
      <c r="K17" s="169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170" t="s">
        <v>115</v>
      </c>
      <c r="G18" s="170"/>
      <c r="H18" s="170"/>
      <c r="I18" s="170"/>
      <c r="J18" s="170"/>
      <c r="K18" s="170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169" t="s">
        <v>22</v>
      </c>
      <c r="G19" s="169"/>
      <c r="H19" s="169"/>
      <c r="I19" s="169"/>
      <c r="J19" s="169"/>
      <c r="K19" s="169"/>
      <c r="L19" s="5" t="s">
        <v>23</v>
      </c>
      <c r="M19" s="1"/>
    </row>
    <row r="20" spans="1:13" ht="34.5" customHeight="1">
      <c r="A20" s="1"/>
      <c r="B20" s="155" t="s">
        <v>127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"/>
    </row>
    <row r="21" spans="1:13" ht="18" customHeight="1">
      <c r="A21" s="1"/>
      <c r="B21" s="132" t="s">
        <v>24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"/>
    </row>
    <row r="22" spans="1:13" ht="332.25" customHeight="1">
      <c r="A22" s="1"/>
      <c r="B22" s="133" t="s">
        <v>126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"/>
    </row>
    <row r="23" spans="1:13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35" t="s">
        <v>25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"/>
    </row>
    <row r="25" spans="1:13" ht="25.5" customHeight="1">
      <c r="A25" s="1"/>
      <c r="B25" s="10" t="s">
        <v>26</v>
      </c>
      <c r="C25" s="136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"/>
    </row>
    <row r="26" spans="1:13" ht="18.75" customHeight="1">
      <c r="A26" s="1"/>
      <c r="B26" s="10">
        <v>1</v>
      </c>
      <c r="C26" s="136" t="s">
        <v>77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"/>
    </row>
    <row r="27" spans="1:13" ht="18.75" customHeight="1">
      <c r="A27" s="1"/>
      <c r="B27" s="135" t="s">
        <v>28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"/>
    </row>
    <row r="28" spans="1:13" ht="17.25" customHeight="1">
      <c r="A28" s="1"/>
      <c r="B28" s="133" t="s">
        <v>77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"/>
    </row>
    <row r="29" spans="1:13" ht="20.25" customHeight="1">
      <c r="A29" s="1"/>
      <c r="B29" s="135" t="s">
        <v>29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"/>
    </row>
    <row r="30" spans="1:13" ht="25.5" customHeight="1">
      <c r="A30" s="1"/>
      <c r="B30" s="10" t="s">
        <v>26</v>
      </c>
      <c r="C30" s="136" t="s">
        <v>30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"/>
    </row>
    <row r="31" spans="1:13" ht="18" customHeight="1">
      <c r="A31" s="1"/>
      <c r="B31" s="10" t="s">
        <v>31</v>
      </c>
      <c r="C31" s="144" t="s">
        <v>78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"/>
    </row>
    <row r="32" spans="1:13" ht="17.25" customHeight="1">
      <c r="A32" s="1"/>
      <c r="B32" s="10">
        <v>2</v>
      </c>
      <c r="C32" s="144" t="s">
        <v>60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"/>
    </row>
    <row r="33" spans="1:13" ht="19.5" customHeight="1">
      <c r="A33" s="1"/>
      <c r="B33" s="135" t="s">
        <v>32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36" t="s">
        <v>34</v>
      </c>
      <c r="D35" s="136"/>
      <c r="E35" s="136"/>
      <c r="F35" s="136"/>
      <c r="G35" s="136"/>
      <c r="H35" s="136" t="s">
        <v>35</v>
      </c>
      <c r="I35" s="136"/>
      <c r="J35" s="13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7" t="s">
        <v>38</v>
      </c>
      <c r="D36" s="137"/>
      <c r="E36" s="137"/>
      <c r="F36" s="137"/>
      <c r="G36" s="137"/>
      <c r="H36" s="137" t="s">
        <v>39</v>
      </c>
      <c r="I36" s="137"/>
      <c r="J36" s="137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39" t="s">
        <v>79</v>
      </c>
      <c r="D37" s="139"/>
      <c r="E37" s="139"/>
      <c r="F37" s="139"/>
      <c r="G37" s="139"/>
      <c r="H37" s="140">
        <v>32248723.66</v>
      </c>
      <c r="I37" s="140"/>
      <c r="J37" s="140"/>
      <c r="K37" s="34">
        <v>758962.98</v>
      </c>
      <c r="L37" s="34">
        <f aca="true" t="shared" si="0" ref="L37:L44">H37+K37</f>
        <v>33007686.64</v>
      </c>
      <c r="M37" s="1"/>
    </row>
    <row r="38" spans="1:13" ht="30.75" customHeight="1">
      <c r="A38" s="1"/>
      <c r="B38" s="10">
        <v>2</v>
      </c>
      <c r="C38" s="139" t="s">
        <v>80</v>
      </c>
      <c r="D38" s="139"/>
      <c r="E38" s="139"/>
      <c r="F38" s="139"/>
      <c r="G38" s="139"/>
      <c r="H38" s="140">
        <v>27116685.64</v>
      </c>
      <c r="I38" s="140"/>
      <c r="J38" s="140"/>
      <c r="K38" s="34">
        <v>0</v>
      </c>
      <c r="L38" s="34">
        <f t="shared" si="0"/>
        <v>27116685.64</v>
      </c>
      <c r="M38" s="1"/>
    </row>
    <row r="39" spans="1:13" ht="25.5" customHeight="1">
      <c r="A39" s="1"/>
      <c r="B39" s="10">
        <v>3</v>
      </c>
      <c r="C39" s="139" t="s">
        <v>102</v>
      </c>
      <c r="D39" s="139"/>
      <c r="E39" s="139"/>
      <c r="F39" s="139"/>
      <c r="G39" s="139"/>
      <c r="H39" s="140">
        <v>474262.64</v>
      </c>
      <c r="I39" s="140"/>
      <c r="J39" s="140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39" t="s">
        <v>61</v>
      </c>
      <c r="D40" s="139"/>
      <c r="E40" s="139"/>
      <c r="F40" s="139"/>
      <c r="G40" s="139"/>
      <c r="H40" s="140">
        <v>6000</v>
      </c>
      <c r="I40" s="140"/>
      <c r="J40" s="140"/>
      <c r="K40" s="34">
        <v>0</v>
      </c>
      <c r="L40" s="34">
        <f t="shared" si="0"/>
        <v>6000</v>
      </c>
      <c r="M40" s="1"/>
    </row>
    <row r="41" spans="1:13" ht="25.5" customHeight="1">
      <c r="A41" s="1"/>
      <c r="B41" s="10">
        <v>5</v>
      </c>
      <c r="C41" s="68" t="s">
        <v>108</v>
      </c>
      <c r="D41" s="69"/>
      <c r="E41" s="69"/>
      <c r="F41" s="69"/>
      <c r="G41" s="70"/>
      <c r="H41" s="141">
        <v>113500</v>
      </c>
      <c r="I41" s="143"/>
      <c r="J41" s="142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39" t="s">
        <v>107</v>
      </c>
      <c r="D42" s="139"/>
      <c r="E42" s="139"/>
      <c r="F42" s="139"/>
      <c r="G42" s="139"/>
      <c r="H42" s="140">
        <v>443642.25</v>
      </c>
      <c r="I42" s="140"/>
      <c r="J42" s="140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68" t="s">
        <v>116</v>
      </c>
      <c r="D43" s="69"/>
      <c r="E43" s="69"/>
      <c r="F43" s="69"/>
      <c r="G43" s="70"/>
      <c r="H43" s="141">
        <v>316272.02</v>
      </c>
      <c r="I43" s="143"/>
      <c r="J43" s="142"/>
      <c r="K43" s="34">
        <v>220444.98</v>
      </c>
      <c r="L43" s="34">
        <f t="shared" si="0"/>
        <v>536717</v>
      </c>
      <c r="M43" s="1"/>
    </row>
    <row r="44" spans="1:13" ht="13.5" customHeight="1">
      <c r="A44" s="1"/>
      <c r="B44" s="136" t="s">
        <v>37</v>
      </c>
      <c r="C44" s="136"/>
      <c r="D44" s="136"/>
      <c r="E44" s="136"/>
      <c r="F44" s="136"/>
      <c r="G44" s="136"/>
      <c r="H44" s="138">
        <f>H37</f>
        <v>32248723.66</v>
      </c>
      <c r="I44" s="138"/>
      <c r="J44" s="138"/>
      <c r="K44" s="35">
        <f>K37</f>
        <v>758962.98</v>
      </c>
      <c r="L44" s="34">
        <f t="shared" si="0"/>
        <v>33007686.64</v>
      </c>
      <c r="M44" s="1"/>
    </row>
    <row r="45" spans="1:13" ht="25.5" customHeight="1">
      <c r="A45" s="1"/>
      <c r="B45" s="135" t="s">
        <v>42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36" t="s">
        <v>43</v>
      </c>
      <c r="D47" s="136"/>
      <c r="E47" s="136"/>
      <c r="F47" s="136"/>
      <c r="G47" s="136"/>
      <c r="H47" s="136"/>
      <c r="I47" s="136" t="s">
        <v>35</v>
      </c>
      <c r="J47" s="13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7" t="s">
        <v>38</v>
      </c>
      <c r="D48" s="137"/>
      <c r="E48" s="137"/>
      <c r="F48" s="137"/>
      <c r="G48" s="137"/>
      <c r="H48" s="137"/>
      <c r="I48" s="137" t="s">
        <v>39</v>
      </c>
      <c r="J48" s="137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39" t="s">
        <v>81</v>
      </c>
      <c r="D49" s="139"/>
      <c r="E49" s="139"/>
      <c r="F49" s="139"/>
      <c r="G49" s="139"/>
      <c r="H49" s="139"/>
      <c r="I49" s="140">
        <v>90000</v>
      </c>
      <c r="J49" s="140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39" t="s">
        <v>82</v>
      </c>
      <c r="D50" s="139"/>
      <c r="E50" s="139"/>
      <c r="F50" s="139"/>
      <c r="G50" s="139"/>
      <c r="H50" s="139"/>
      <c r="I50" s="140">
        <v>870000</v>
      </c>
      <c r="J50" s="140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39" t="s">
        <v>83</v>
      </c>
      <c r="D51" s="139"/>
      <c r="E51" s="139"/>
      <c r="F51" s="139"/>
      <c r="G51" s="139"/>
      <c r="H51" s="139"/>
      <c r="I51" s="140">
        <v>130000</v>
      </c>
      <c r="J51" s="140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68" t="s">
        <v>113</v>
      </c>
      <c r="D52" s="69"/>
      <c r="E52" s="69"/>
      <c r="F52" s="69"/>
      <c r="G52" s="69"/>
      <c r="H52" s="70"/>
      <c r="I52" s="141">
        <v>113500</v>
      </c>
      <c r="J52" s="142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68" t="s">
        <v>125</v>
      </c>
      <c r="D53" s="69"/>
      <c r="E53" s="69"/>
      <c r="F53" s="69"/>
      <c r="G53" s="69"/>
      <c r="H53" s="70"/>
      <c r="I53" s="71">
        <v>32147.48</v>
      </c>
      <c r="J53" s="72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36" t="s">
        <v>37</v>
      </c>
      <c r="D54" s="136"/>
      <c r="E54" s="136"/>
      <c r="F54" s="136"/>
      <c r="G54" s="136"/>
      <c r="H54" s="136"/>
      <c r="I54" s="138">
        <f>I49+I50+I51+I52</f>
        <v>1203500</v>
      </c>
      <c r="J54" s="138"/>
      <c r="K54" s="138">
        <f>L52+L51+L50+L49</f>
        <v>1203500</v>
      </c>
      <c r="L54" s="138"/>
      <c r="M54" s="1"/>
    </row>
    <row r="55" spans="1:13" ht="25.5" customHeight="1">
      <c r="A55" s="1"/>
      <c r="B55" s="135" t="s">
        <v>44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"/>
    </row>
    <row r="56" spans="1:13" ht="25.5" customHeight="1">
      <c r="A56" s="1"/>
      <c r="B56" s="10" t="s">
        <v>26</v>
      </c>
      <c r="C56" s="136" t="s">
        <v>45</v>
      </c>
      <c r="D56" s="136"/>
      <c r="E56" s="10" t="s">
        <v>46</v>
      </c>
      <c r="F56" s="136" t="s">
        <v>47</v>
      </c>
      <c r="G56" s="136"/>
      <c r="H56" s="136"/>
      <c r="I56" s="136" t="s">
        <v>35</v>
      </c>
      <c r="J56" s="13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7" t="s">
        <v>38</v>
      </c>
      <c r="D57" s="137"/>
      <c r="E57" s="12" t="s">
        <v>39</v>
      </c>
      <c r="F57" s="137" t="s">
        <v>40</v>
      </c>
      <c r="G57" s="137"/>
      <c r="H57" s="137"/>
      <c r="I57" s="137" t="s">
        <v>41</v>
      </c>
      <c r="J57" s="137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23" t="s">
        <v>50</v>
      </c>
      <c r="D58" s="123"/>
      <c r="E58" s="23" t="s">
        <v>6</v>
      </c>
      <c r="F58" s="134" t="s">
        <v>6</v>
      </c>
      <c r="G58" s="134"/>
      <c r="H58" s="134"/>
      <c r="I58" s="134" t="s">
        <v>6</v>
      </c>
      <c r="J58" s="134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89" t="s">
        <v>84</v>
      </c>
      <c r="D59" s="89"/>
      <c r="E59" s="26" t="s">
        <v>51</v>
      </c>
      <c r="F59" s="89" t="s">
        <v>86</v>
      </c>
      <c r="G59" s="89"/>
      <c r="H59" s="89"/>
      <c r="I59" s="125">
        <v>3</v>
      </c>
      <c r="J59" s="125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89" t="s">
        <v>85</v>
      </c>
      <c r="D60" s="89"/>
      <c r="E60" s="26" t="s">
        <v>51</v>
      </c>
      <c r="F60" s="89" t="s">
        <v>86</v>
      </c>
      <c r="G60" s="89"/>
      <c r="H60" s="89"/>
      <c r="I60" s="125">
        <v>50</v>
      </c>
      <c r="J60" s="125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89" t="s">
        <v>62</v>
      </c>
      <c r="D61" s="89"/>
      <c r="E61" s="26" t="s">
        <v>51</v>
      </c>
      <c r="F61" s="89" t="s">
        <v>86</v>
      </c>
      <c r="G61" s="89"/>
      <c r="H61" s="89"/>
      <c r="I61" s="126">
        <v>153.28</v>
      </c>
      <c r="J61" s="126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3" t="s">
        <v>55</v>
      </c>
      <c r="D62" s="84"/>
      <c r="E62" s="17" t="s">
        <v>6</v>
      </c>
      <c r="F62" s="118"/>
      <c r="G62" s="119"/>
      <c r="H62" s="120"/>
      <c r="I62" s="121"/>
      <c r="J62" s="122"/>
      <c r="K62" s="51"/>
      <c r="L62" s="51"/>
      <c r="M62" s="1"/>
    </row>
    <row r="63" spans="1:13" ht="37.5" customHeight="1">
      <c r="A63" s="1"/>
      <c r="B63" s="17" t="s">
        <v>6</v>
      </c>
      <c r="C63" s="79" t="s">
        <v>87</v>
      </c>
      <c r="D63" s="107"/>
      <c r="E63" s="27" t="s">
        <v>63</v>
      </c>
      <c r="F63" s="79" t="s">
        <v>89</v>
      </c>
      <c r="G63" s="80"/>
      <c r="H63" s="107"/>
      <c r="I63" s="115">
        <v>1131</v>
      </c>
      <c r="J63" s="115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9" t="s">
        <v>88</v>
      </c>
      <c r="D64" s="107"/>
      <c r="E64" s="27" t="s">
        <v>63</v>
      </c>
      <c r="F64" s="79" t="s">
        <v>90</v>
      </c>
      <c r="G64" s="80"/>
      <c r="H64" s="107"/>
      <c r="I64" s="115">
        <v>265</v>
      </c>
      <c r="J64" s="115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9" t="s">
        <v>100</v>
      </c>
      <c r="D65" s="107"/>
      <c r="E65" s="27" t="s">
        <v>63</v>
      </c>
      <c r="F65" s="79" t="s">
        <v>91</v>
      </c>
      <c r="G65" s="80"/>
      <c r="H65" s="107"/>
      <c r="I65" s="171">
        <v>11</v>
      </c>
      <c r="J65" s="171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173">
        <v>1</v>
      </c>
      <c r="J66" s="1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116"/>
      <c r="E67" s="17" t="s">
        <v>6</v>
      </c>
      <c r="F67" s="110"/>
      <c r="G67" s="111"/>
      <c r="H67" s="112"/>
      <c r="I67" s="113"/>
      <c r="J67" s="114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9" t="s">
        <v>92</v>
      </c>
      <c r="D68" s="107"/>
      <c r="E68" s="27" t="s">
        <v>65</v>
      </c>
      <c r="F68" s="108" t="s">
        <v>57</v>
      </c>
      <c r="G68" s="80"/>
      <c r="H68" s="107"/>
      <c r="I68" s="104">
        <f>H37/I63</f>
        <v>28513.460353669318</v>
      </c>
      <c r="J68" s="104"/>
      <c r="K68" s="50">
        <f>K37/I63</f>
        <v>671.054801061008</v>
      </c>
      <c r="L68" s="52">
        <f aca="true" t="shared" si="1" ref="L68:L74">I68+K68</f>
        <v>29184.515154730325</v>
      </c>
      <c r="M68" s="1"/>
    </row>
    <row r="69" spans="1:13" ht="24" customHeight="1">
      <c r="A69" s="1"/>
      <c r="B69" s="17" t="s">
        <v>6</v>
      </c>
      <c r="C69" s="79" t="s">
        <v>93</v>
      </c>
      <c r="D69" s="107"/>
      <c r="E69" s="27" t="s">
        <v>65</v>
      </c>
      <c r="F69" s="108" t="s">
        <v>57</v>
      </c>
      <c r="G69" s="80"/>
      <c r="H69" s="107"/>
      <c r="I69" s="104">
        <f>I49/I63</f>
        <v>79.57559681697613</v>
      </c>
      <c r="J69" s="104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9" t="s">
        <v>94</v>
      </c>
      <c r="D70" s="107"/>
      <c r="E70" s="27" t="s">
        <v>63</v>
      </c>
      <c r="F70" s="108" t="s">
        <v>57</v>
      </c>
      <c r="G70" s="80"/>
      <c r="H70" s="107"/>
      <c r="I70" s="104">
        <f>I50/I63</f>
        <v>769.2307692307693</v>
      </c>
      <c r="J70" s="104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9" t="s">
        <v>95</v>
      </c>
      <c r="D71" s="107"/>
      <c r="E71" s="27" t="s">
        <v>65</v>
      </c>
      <c r="F71" s="108" t="s">
        <v>57</v>
      </c>
      <c r="G71" s="80"/>
      <c r="H71" s="107"/>
      <c r="I71" s="104">
        <f>I51/I63</f>
        <v>114.94252873563218</v>
      </c>
      <c r="J71" s="104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85" t="s">
        <v>114</v>
      </c>
      <c r="D72" s="70"/>
      <c r="E72" s="27" t="s">
        <v>105</v>
      </c>
      <c r="F72" s="36" t="s">
        <v>57</v>
      </c>
      <c r="G72" s="38"/>
      <c r="H72" s="37"/>
      <c r="I72" s="100">
        <v>113500</v>
      </c>
      <c r="J72" s="101"/>
      <c r="K72" s="50"/>
      <c r="L72" s="52">
        <f>I72+K72</f>
        <v>113500</v>
      </c>
      <c r="M72" s="1"/>
    </row>
    <row r="73" spans="1:13" ht="21.75" customHeight="1">
      <c r="A73" s="1"/>
      <c r="B73" s="17"/>
      <c r="C73" s="79" t="s">
        <v>64</v>
      </c>
      <c r="D73" s="107"/>
      <c r="E73" s="45" t="s">
        <v>98</v>
      </c>
      <c r="F73" s="108" t="s">
        <v>57</v>
      </c>
      <c r="G73" s="80"/>
      <c r="H73" s="107"/>
      <c r="I73" s="172">
        <f>I76*I63</f>
        <v>185484</v>
      </c>
      <c r="J73" s="1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89" t="s">
        <v>96</v>
      </c>
      <c r="D74" s="89"/>
      <c r="E74" s="47" t="s">
        <v>63</v>
      </c>
      <c r="F74" s="91" t="s">
        <v>57</v>
      </c>
      <c r="G74" s="89"/>
      <c r="H74" s="89"/>
      <c r="I74" s="102">
        <f>I63/I60</f>
        <v>22.62</v>
      </c>
      <c r="J74" s="102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164" t="s">
        <v>58</v>
      </c>
      <c r="D75" s="165"/>
      <c r="E75" s="46" t="s">
        <v>6</v>
      </c>
      <c r="F75" s="166"/>
      <c r="G75" s="166"/>
      <c r="H75" s="166"/>
      <c r="I75" s="105"/>
      <c r="J75" s="105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9" t="s">
        <v>66</v>
      </c>
      <c r="D76" s="107"/>
      <c r="E76" s="28" t="s">
        <v>98</v>
      </c>
      <c r="F76" s="167" t="s">
        <v>99</v>
      </c>
      <c r="G76" s="133"/>
      <c r="H76" s="168"/>
      <c r="I76" s="160">
        <v>164</v>
      </c>
      <c r="J76" s="160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45" t="s">
        <v>97</v>
      </c>
      <c r="D77" s="146"/>
      <c r="E77" s="28" t="s">
        <v>59</v>
      </c>
      <c r="F77" s="147" t="s">
        <v>57</v>
      </c>
      <c r="G77" s="148"/>
      <c r="H77" s="146"/>
      <c r="I77" s="104">
        <v>23.4</v>
      </c>
      <c r="J77" s="104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45" t="s">
        <v>104</v>
      </c>
      <c r="D78" s="146"/>
      <c r="E78" s="28" t="s">
        <v>105</v>
      </c>
      <c r="F78" s="157" t="s">
        <v>106</v>
      </c>
      <c r="G78" s="158"/>
      <c r="H78" s="159"/>
      <c r="I78" s="156">
        <v>443642.25</v>
      </c>
      <c r="J78" s="156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02">
        <v>100</v>
      </c>
      <c r="J79" s="103"/>
      <c r="K79" s="52"/>
      <c r="L79" s="49">
        <v>100</v>
      </c>
      <c r="M79" s="1"/>
    </row>
    <row r="80" spans="1:13" ht="17.25" customHeight="1">
      <c r="A80" s="1"/>
      <c r="B80" s="16">
        <v>2</v>
      </c>
      <c r="C80" s="117" t="s">
        <v>67</v>
      </c>
      <c r="D80" s="84"/>
      <c r="E80" s="17" t="s">
        <v>6</v>
      </c>
      <c r="F80" s="118"/>
      <c r="G80" s="119"/>
      <c r="H80" s="120"/>
      <c r="I80" s="121"/>
      <c r="J80" s="122"/>
      <c r="K80" s="51"/>
      <c r="L80" s="51"/>
      <c r="M80" s="1"/>
    </row>
    <row r="81" spans="1:13" ht="17.25" customHeight="1">
      <c r="A81" s="1"/>
      <c r="B81" s="17">
        <v>1</v>
      </c>
      <c r="C81" s="123" t="s">
        <v>50</v>
      </c>
      <c r="D81" s="123"/>
      <c r="E81" s="27"/>
      <c r="F81" s="79"/>
      <c r="G81" s="80"/>
      <c r="H81" s="107"/>
      <c r="I81" s="124"/>
      <c r="J81" s="124"/>
      <c r="K81" s="48"/>
      <c r="L81" s="49"/>
      <c r="M81" s="1"/>
    </row>
    <row r="82" spans="1:13" ht="17.25" customHeight="1">
      <c r="A82" s="1"/>
      <c r="B82" s="17" t="s">
        <v>6</v>
      </c>
      <c r="C82" s="79" t="s">
        <v>68</v>
      </c>
      <c r="D82" s="107"/>
      <c r="E82" s="27" t="s">
        <v>65</v>
      </c>
      <c r="F82" s="79" t="s">
        <v>73</v>
      </c>
      <c r="G82" s="80"/>
      <c r="H82" s="107"/>
      <c r="I82" s="104">
        <v>10000</v>
      </c>
      <c r="J82" s="104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3" t="s">
        <v>55</v>
      </c>
      <c r="D83" s="84"/>
      <c r="E83" s="17" t="s">
        <v>6</v>
      </c>
      <c r="F83" s="110"/>
      <c r="G83" s="111"/>
      <c r="H83" s="112"/>
      <c r="I83" s="113"/>
      <c r="J83" s="114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9" t="s">
        <v>69</v>
      </c>
      <c r="D84" s="107"/>
      <c r="E84" s="27" t="s">
        <v>72</v>
      </c>
      <c r="F84" s="79" t="s">
        <v>74</v>
      </c>
      <c r="G84" s="80"/>
      <c r="H84" s="107"/>
      <c r="I84" s="115">
        <v>20</v>
      </c>
      <c r="J84" s="115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116"/>
      <c r="E85" s="27"/>
      <c r="F85" s="108"/>
      <c r="G85" s="80"/>
      <c r="H85" s="107"/>
      <c r="I85" s="115"/>
      <c r="J85" s="115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9" t="s">
        <v>70</v>
      </c>
      <c r="D86" s="107"/>
      <c r="E86" s="27" t="s">
        <v>65</v>
      </c>
      <c r="F86" s="108" t="s">
        <v>57</v>
      </c>
      <c r="G86" s="80"/>
      <c r="H86" s="107"/>
      <c r="I86" s="104">
        <f>I82/I84</f>
        <v>500</v>
      </c>
      <c r="J86" s="104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87" t="s">
        <v>58</v>
      </c>
      <c r="D87" s="109"/>
      <c r="E87" s="30" t="s">
        <v>6</v>
      </c>
      <c r="F87" s="110"/>
      <c r="G87" s="111"/>
      <c r="H87" s="112"/>
      <c r="I87" s="113"/>
      <c r="J87" s="114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89" t="s">
        <v>71</v>
      </c>
      <c r="D88" s="89"/>
      <c r="E88" s="33" t="s">
        <v>59</v>
      </c>
      <c r="F88" s="91" t="s">
        <v>57</v>
      </c>
      <c r="G88" s="89"/>
      <c r="H88" s="89"/>
      <c r="I88" s="106">
        <v>100</v>
      </c>
      <c r="J88" s="106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75" t="s">
        <v>117</v>
      </c>
      <c r="D89" s="76"/>
      <c r="E89" s="33"/>
      <c r="F89" s="97"/>
      <c r="G89" s="98"/>
      <c r="H89" s="99"/>
      <c r="I89" s="73"/>
      <c r="J89" s="74"/>
      <c r="K89" s="52"/>
      <c r="L89" s="49"/>
      <c r="M89" s="1"/>
    </row>
    <row r="90" spans="1:13" ht="13.5" customHeight="1">
      <c r="A90" s="1"/>
      <c r="B90" s="46">
        <v>1</v>
      </c>
      <c r="C90" s="77" t="s">
        <v>50</v>
      </c>
      <c r="D90" s="78"/>
      <c r="E90" s="33"/>
      <c r="F90" s="97"/>
      <c r="G90" s="98"/>
      <c r="H90" s="99"/>
      <c r="I90" s="73"/>
      <c r="J90" s="74"/>
      <c r="K90" s="52"/>
      <c r="L90" s="49"/>
      <c r="M90" s="1"/>
    </row>
    <row r="91" spans="1:13" ht="13.5" customHeight="1">
      <c r="A91" s="1"/>
      <c r="B91" s="17" t="s">
        <v>6</v>
      </c>
      <c r="C91" s="79" t="s">
        <v>68</v>
      </c>
      <c r="D91" s="80"/>
      <c r="E91" s="58" t="s">
        <v>105</v>
      </c>
      <c r="F91" s="89" t="s">
        <v>73</v>
      </c>
      <c r="G91" s="89"/>
      <c r="H91" s="89"/>
      <c r="I91" s="73">
        <f>H43</f>
        <v>316272.02</v>
      </c>
      <c r="J91" s="74"/>
      <c r="K91" s="52">
        <f>K43</f>
        <v>220444.98</v>
      </c>
      <c r="L91" s="52">
        <f>I91+K91</f>
        <v>536717</v>
      </c>
      <c r="M91" s="1"/>
    </row>
    <row r="92" spans="1:13" ht="13.5" customHeight="1">
      <c r="A92" s="1"/>
      <c r="B92" s="17">
        <v>2</v>
      </c>
      <c r="C92" s="83" t="s">
        <v>55</v>
      </c>
      <c r="D92" s="84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85" t="s">
        <v>121</v>
      </c>
      <c r="D93" s="86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82"/>
      <c r="E94" s="33"/>
      <c r="F94" s="92"/>
      <c r="G94" s="93"/>
      <c r="H94" s="94"/>
      <c r="I94" s="73"/>
      <c r="J94" s="74"/>
      <c r="K94" s="52"/>
      <c r="L94" s="49"/>
      <c r="M94" s="1"/>
    </row>
    <row r="95" spans="1:13" ht="13.5" customHeight="1">
      <c r="A95" s="1"/>
      <c r="B95" s="17" t="s">
        <v>6</v>
      </c>
      <c r="C95" s="79" t="s">
        <v>118</v>
      </c>
      <c r="D95" s="80"/>
      <c r="E95" s="58" t="s">
        <v>105</v>
      </c>
      <c r="F95" s="89" t="s">
        <v>119</v>
      </c>
      <c r="G95" s="91"/>
      <c r="H95" s="91"/>
      <c r="I95" s="73">
        <f>ROUND(I91/K93,2)</f>
        <v>52712</v>
      </c>
      <c r="J95" s="74"/>
      <c r="K95" s="52">
        <f>K91/K93</f>
        <v>36740.83</v>
      </c>
      <c r="L95" s="52">
        <f>L91/K93</f>
        <v>89452.83333333333</v>
      </c>
      <c r="M95" s="1"/>
    </row>
    <row r="96" spans="1:13" ht="13.5" customHeight="1">
      <c r="A96" s="1"/>
      <c r="B96" s="29">
        <v>4</v>
      </c>
      <c r="C96" s="87" t="s">
        <v>58</v>
      </c>
      <c r="D96" s="88"/>
      <c r="E96" s="33"/>
      <c r="F96" s="92"/>
      <c r="G96" s="93"/>
      <c r="H96" s="94"/>
      <c r="I96" s="73"/>
      <c r="J96" s="74"/>
      <c r="K96" s="52"/>
      <c r="L96" s="49"/>
      <c r="M96" s="1"/>
    </row>
    <row r="97" spans="1:13" ht="13.5" customHeight="1">
      <c r="A97" s="1"/>
      <c r="B97" s="32" t="s">
        <v>6</v>
      </c>
      <c r="C97" s="89" t="s">
        <v>120</v>
      </c>
      <c r="D97" s="90"/>
      <c r="E97" s="58" t="s">
        <v>112</v>
      </c>
      <c r="F97" s="90" t="s">
        <v>119</v>
      </c>
      <c r="G97" s="95"/>
      <c r="H97" s="96"/>
      <c r="I97" s="73"/>
      <c r="J97" s="74"/>
      <c r="K97" s="52">
        <v>100</v>
      </c>
      <c r="L97" s="49">
        <v>100</v>
      </c>
      <c r="M97" s="1"/>
    </row>
    <row r="98" spans="1:13" ht="22.5" customHeight="1">
      <c r="A98" s="1"/>
      <c r="B98" s="1"/>
      <c r="C98" s="127" t="s">
        <v>123</v>
      </c>
      <c r="D98" s="127"/>
      <c r="E98" s="127"/>
      <c r="F98" s="1"/>
      <c r="G98" s="1"/>
      <c r="H98" s="1"/>
      <c r="I98" s="128" t="s">
        <v>124</v>
      </c>
      <c r="J98" s="128"/>
      <c r="K98" s="128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29" t="s">
        <v>53</v>
      </c>
      <c r="J99" s="129"/>
      <c r="K99" s="129"/>
      <c r="L99" s="1"/>
      <c r="M99" s="1"/>
    </row>
    <row r="100" spans="1:13" ht="13.5" customHeight="1">
      <c r="A100" s="1"/>
      <c r="B100" s="1"/>
      <c r="C100" s="132" t="s">
        <v>103</v>
      </c>
      <c r="D100" s="132"/>
      <c r="E100" s="132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133"/>
      <c r="D101" s="133"/>
      <c r="E101" s="133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30"/>
      <c r="D102" s="131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30"/>
      <c r="D103" s="131"/>
      <c r="E103" s="131"/>
      <c r="F103" s="64"/>
      <c r="G103" s="66"/>
      <c r="H103" s="64"/>
      <c r="I103" s="130"/>
      <c r="J103" s="131"/>
      <c r="K103" s="131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G8:L8"/>
    <mergeCell ref="G9:L9"/>
    <mergeCell ref="G10:L10"/>
    <mergeCell ref="B12:L12"/>
    <mergeCell ref="B13:L13"/>
    <mergeCell ref="D14:K1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C25:L25"/>
    <mergeCell ref="B27:L27"/>
    <mergeCell ref="B28:L28"/>
    <mergeCell ref="C26:L26"/>
    <mergeCell ref="B29:L29"/>
    <mergeCell ref="C30:L30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B55:L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I60:J60"/>
    <mergeCell ref="I61:J61"/>
    <mergeCell ref="C60:D60"/>
    <mergeCell ref="C61:D61"/>
    <mergeCell ref="F60:H60"/>
    <mergeCell ref="F61:H61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2020-12-20T15:29:51Z</cp:lastPrinted>
  <dcterms:created xsi:type="dcterms:W3CDTF">2020-01-09T10:27:58Z</dcterms:created>
  <dcterms:modified xsi:type="dcterms:W3CDTF">2021-01-08T14:27:06Z</dcterms:modified>
  <cp:category/>
  <cp:version/>
  <cp:contentType/>
  <cp:contentStatus/>
</cp:coreProperties>
</file>